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600" windowHeight="11655" firstSheet="2" activeTab="2"/>
  </bookViews>
  <sheets>
    <sheet name="Kapitał zakładowy" sheetId="1" r:id="rId1"/>
    <sheet name="Akcjonariat" sheetId="2" r:id="rId2"/>
    <sheet name="Arkusz" sheetId="3" r:id="rId3"/>
  </sheets>
  <definedNames>
    <definedName name="csDesignMode">1</definedName>
  </definedNames>
  <calcPr fullCalcOnLoad="1"/>
</workbook>
</file>

<file path=xl/sharedStrings.xml><?xml version="1.0" encoding="utf-8"?>
<sst xmlns="http://schemas.openxmlformats.org/spreadsheetml/2006/main" count="81" uniqueCount="61">
  <si>
    <t>Lp.</t>
  </si>
  <si>
    <t>Imię i nazwisko</t>
  </si>
  <si>
    <t>Nabycie</t>
  </si>
  <si>
    <t>Zbycie</t>
  </si>
  <si>
    <t>I.</t>
  </si>
  <si>
    <t>Zarząd Banku</t>
  </si>
  <si>
    <t>1.</t>
  </si>
  <si>
    <t>2.</t>
  </si>
  <si>
    <t>4.</t>
  </si>
  <si>
    <t>5.</t>
  </si>
  <si>
    <t>6.</t>
  </si>
  <si>
    <t>II.</t>
  </si>
  <si>
    <t>Rada Nadzorcza Banku</t>
  </si>
  <si>
    <t>Skarb Państwa</t>
  </si>
  <si>
    <t>7.</t>
  </si>
  <si>
    <t>Ogółem</t>
  </si>
  <si>
    <t>Bartosz Drabikowski, Wiceprezes Zarządu Banku</t>
  </si>
  <si>
    <t>Jarosław Myjak, Wiceprezes Zarządu Banku</t>
  </si>
  <si>
    <t>Cezary Banasiński, Przewodniczący Rady Nadzorczej Banku</t>
  </si>
  <si>
    <t xml:space="preserve">Udział w liczbie głosów na WZ </t>
  </si>
  <si>
    <t xml:space="preserve">Liczba akcji </t>
  </si>
  <si>
    <t>Akcjonariusze</t>
  </si>
  <si>
    <t>Bank Gospodarstwa Krajowego</t>
  </si>
  <si>
    <t>Zbigniew Jagiełło, Prezes Zarządu Banku</t>
  </si>
  <si>
    <t>Tomasz Zganiacz, Wiceprzewodniczący Rady Nadzorczej Banku</t>
  </si>
  <si>
    <t>Jakub Papierski, Wiceprezes Zarządu Banku</t>
  </si>
  <si>
    <t>Piotr Alicki, Wiceprezes Zarządu Banku</t>
  </si>
  <si>
    <t xml:space="preserve">Mirosław Czekaj, Sekretarz Rady Nadzorczej Banku </t>
  </si>
  <si>
    <t>8.</t>
  </si>
  <si>
    <t>Piotr Marczak, Członek Rady Nadzorczej</t>
  </si>
  <si>
    <t>Zmiana udziału w liczbie głosów na WZ 
(pp.)</t>
  </si>
  <si>
    <t>3.</t>
  </si>
  <si>
    <t>Seria</t>
  </si>
  <si>
    <t>Rodzaj akcji</t>
  </si>
  <si>
    <t xml:space="preserve">wartość nomimanlna 1 akcji </t>
  </si>
  <si>
    <t xml:space="preserve">Wartość serii wg wartości nominalnej </t>
  </si>
  <si>
    <t>Seria A</t>
  </si>
  <si>
    <t>akcje zwykłe imienne</t>
  </si>
  <si>
    <t>akcje zwykłe na okaziciela</t>
  </si>
  <si>
    <t>Seria B</t>
  </si>
  <si>
    <t>Seria C</t>
  </si>
  <si>
    <t>Seria D</t>
  </si>
  <si>
    <t>x</t>
  </si>
  <si>
    <t>-</t>
  </si>
  <si>
    <t>Jacek Obłękowski, Wiceprezes Zarządu Banku</t>
  </si>
  <si>
    <t>Marek Mroczkowski, Członek Rady Nadzorczej</t>
  </si>
  <si>
    <t>Ryszard Wierzba, Członek Rady Nadzorczej Banku</t>
  </si>
  <si>
    <t xml:space="preserve">Stan na dzień 31.12.2013 r. </t>
  </si>
  <si>
    <t xml:space="preserve">Stan na dzień 31.12.2012 r. </t>
  </si>
  <si>
    <t>1) Stan posiadania akcji na dzień 29 stycznia 2013 roku, raportowany przez Aviva OFE po przekroczeniu progu 5% udziału w akcjonariacie PKO Banku Polskiego SA po rozliczeniu transakcji sprzedaży 153,1 mln akcji PKO Banku Polskiego SA przez BGK oraz Skarb Państwa.</t>
  </si>
  <si>
    <t>2) Stan posiadania akcji na dzień 24 lipca 2012 roku, raportowany przez ING OFE po przekroczeniu progu 5% udziału w akcjonariacie PKO Banku Polskiego SA po rozliczeniu transakcji sprzedaży 95 mln akcji PKO Banku Polskiego SA przez Skarb Państwa.</t>
  </si>
  <si>
    <t>3) Stan na dzień 31.12.2012 r. obejmuje Aviva OFE</t>
  </si>
  <si>
    <t>Zofia Dzik, członek Rady Nadzorczej Banku</t>
  </si>
  <si>
    <r>
      <t>Aviva Otwarty Fundusz Emerytalny</t>
    </r>
    <r>
      <rPr>
        <vertAlign val="superscript"/>
        <sz val="7"/>
        <rFont val="PKO Bank Polski Rg"/>
        <family val="0"/>
      </rPr>
      <t>1)</t>
    </r>
  </si>
  <si>
    <r>
      <t>ING Otwarty Fundusz Emerytalny</t>
    </r>
    <r>
      <rPr>
        <vertAlign val="superscript"/>
        <sz val="7"/>
        <rFont val="PKO Bank Polski Rg"/>
        <family val="0"/>
      </rPr>
      <t>2)</t>
    </r>
  </si>
  <si>
    <r>
      <t>Pozostali akcjonariusze</t>
    </r>
    <r>
      <rPr>
        <vertAlign val="superscript"/>
        <sz val="7"/>
        <rFont val="PKO Bank Polski Rg"/>
        <family val="0"/>
      </rPr>
      <t>3)</t>
    </r>
  </si>
  <si>
    <r>
      <t>Piotr Mazur, Wiceprezes Zarządu Banku</t>
    </r>
    <r>
      <rPr>
        <vertAlign val="superscript"/>
        <sz val="8"/>
        <rFont val="PKO Bank Polski Rg"/>
        <family val="0"/>
      </rPr>
      <t>1)</t>
    </r>
  </si>
  <si>
    <r>
      <t>Elżbieta Mączyńska-Ziemacka, Członek Rady Nadzorczej Banku</t>
    </r>
    <r>
      <rPr>
        <vertAlign val="superscript"/>
        <sz val="8"/>
        <rFont val="PKO Bank Polski Rg"/>
        <family val="0"/>
      </rPr>
      <t>1)</t>
    </r>
  </si>
  <si>
    <t>Liczba akcji na dzień
31.12.2013</t>
  </si>
  <si>
    <t xml:space="preserve">Liczba akcji na dzień
31.12.2012 </t>
  </si>
  <si>
    <t>1) Czlokowie władz PKO Banku Polskiego SA, którzy rozpoczęli pełnienie funkcji po dniu 31.12.2012 r.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</si>
</sst>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zł&quot;;[Red]\-#,##0\ &quot;zł&quot;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PKO Bank Polski Bd"/>
      <family val="3"/>
    </font>
    <font>
      <sz val="8"/>
      <name val="PKO Bank Polski Bd"/>
      <family val="3"/>
    </font>
    <font>
      <i/>
      <sz val="7"/>
      <name val="PKO Bank Polski Rg"/>
      <family val="0"/>
    </font>
    <font>
      <b/>
      <sz val="8"/>
      <name val="PKO Bank Polski Rg"/>
      <family val="0"/>
    </font>
    <font>
      <sz val="8"/>
      <name val="PKO Bank Polski Rg"/>
      <family val="0"/>
    </font>
    <font>
      <sz val="10"/>
      <name val="PKO Bank Polski Rg"/>
      <family val="0"/>
    </font>
    <font>
      <b/>
      <sz val="10"/>
      <name val="PKO Bank Polski Bd"/>
      <family val="0"/>
    </font>
    <font>
      <vertAlign val="superscript"/>
      <sz val="8"/>
      <name val="PKO Bank Polski Rg"/>
      <family val="0"/>
    </font>
    <font>
      <b/>
      <sz val="7"/>
      <name val="PKO Bank Polski Rg"/>
      <family val="0"/>
    </font>
    <font>
      <sz val="7"/>
      <name val="PKO Bank Polski Rg"/>
      <family val="0"/>
    </font>
    <font>
      <vertAlign val="superscript"/>
      <sz val="7"/>
      <name val="PKO Bank Polski Rg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C00000"/>
      </top>
      <bottom style="medium">
        <color rgb="FFC00000"/>
      </bottom>
    </border>
    <border>
      <left/>
      <right/>
      <top style="thick">
        <color indexed="62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E4202C"/>
      </top>
      <bottom style="thin">
        <color rgb="FFE4202C"/>
      </bottom>
    </border>
    <border>
      <left style="thin"/>
      <right style="thin"/>
      <top/>
      <bottom style="thin"/>
    </border>
    <border>
      <left style="thin"/>
      <right/>
      <top style="thin">
        <color rgb="FFE4202C"/>
      </top>
      <bottom style="thin">
        <color rgb="FFE4202C"/>
      </bottom>
    </border>
    <border>
      <left/>
      <right/>
      <top style="thin">
        <color rgb="FFE4202C"/>
      </top>
      <bottom style="thin">
        <color rgb="FFE4202C"/>
      </bottom>
    </border>
    <border>
      <left/>
      <right style="thin"/>
      <top style="thin">
        <color rgb="FFE4202C"/>
      </top>
      <bottom style="thin">
        <color rgb="FFE4202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3" fontId="7" fillId="34" borderId="0" xfId="0" applyNumberFormat="1" applyFont="1" applyFill="1" applyBorder="1" applyAlignment="1">
      <alignment horizontal="center" vertical="center" wrapText="1"/>
    </xf>
    <xf numFmtId="164" fontId="7" fillId="34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0" fontId="3" fillId="33" borderId="0" xfId="59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3" fontId="12" fillId="0" borderId="12" xfId="0" applyNumberFormat="1" applyFont="1" applyFill="1" applyBorder="1" applyAlignment="1">
      <alignment horizontal="center" wrapText="1"/>
    </xf>
    <xf numFmtId="10" fontId="12" fillId="0" borderId="12" xfId="0" applyNumberFormat="1" applyFont="1" applyFill="1" applyBorder="1" applyAlignment="1">
      <alignment horizontal="center" wrapText="1"/>
    </xf>
    <xf numFmtId="4" fontId="12" fillId="0" borderId="12" xfId="0" applyNumberFormat="1" applyFont="1" applyFill="1" applyBorder="1" applyAlignment="1">
      <alignment horizontal="center" wrapText="1"/>
    </xf>
    <xf numFmtId="3" fontId="12" fillId="0" borderId="12" xfId="0" applyNumberFormat="1" applyFont="1" applyFill="1" applyBorder="1" applyAlignment="1" quotePrefix="1">
      <alignment horizontal="center" wrapText="1"/>
    </xf>
    <xf numFmtId="0" fontId="12" fillId="0" borderId="13" xfId="0" applyFont="1" applyFill="1" applyBorder="1" applyAlignment="1">
      <alignment horizontal="left" wrapText="1"/>
    </xf>
    <xf numFmtId="3" fontId="12" fillId="0" borderId="13" xfId="0" applyNumberFormat="1" applyFont="1" applyFill="1" applyBorder="1" applyAlignment="1">
      <alignment horizontal="center" wrapText="1"/>
    </xf>
    <xf numFmtId="10" fontId="12" fillId="0" borderId="13" xfId="0" applyNumberFormat="1" applyFont="1" applyFill="1" applyBorder="1" applyAlignment="1">
      <alignment horizontal="center" wrapText="1"/>
    </xf>
    <xf numFmtId="4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/>
    </xf>
    <xf numFmtId="3" fontId="12" fillId="0" borderId="14" xfId="0" applyNumberFormat="1" applyFont="1" applyFill="1" applyBorder="1" applyAlignment="1">
      <alignment horizontal="center" wrapText="1"/>
    </xf>
    <xf numFmtId="10" fontId="12" fillId="0" borderId="14" xfId="0" applyNumberFormat="1" applyFont="1" applyFill="1" applyBorder="1" applyAlignment="1">
      <alignment horizontal="center" wrapText="1"/>
    </xf>
    <xf numFmtId="4" fontId="12" fillId="0" borderId="14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4"/>
  <sheetViews>
    <sheetView showGridLines="0" zoomScalePageLayoutView="0" workbookViewId="0" topLeftCell="A1">
      <selection activeCell="G37" sqref="G37"/>
    </sheetView>
  </sheetViews>
  <sheetFormatPr defaultColWidth="9.140625" defaultRowHeight="12.75"/>
  <cols>
    <col min="1" max="2" width="9.140625" style="9" customWidth="1"/>
    <col min="3" max="3" width="11.421875" style="9" customWidth="1"/>
    <col min="4" max="4" width="28.00390625" style="9" customWidth="1"/>
    <col min="5" max="5" width="14.8515625" style="9" customWidth="1"/>
    <col min="6" max="6" width="9.28125" style="9" customWidth="1"/>
    <col min="7" max="7" width="15.8515625" style="9" customWidth="1"/>
    <col min="8" max="16384" width="9.140625" style="9" customWidth="1"/>
  </cols>
  <sheetData>
    <row r="4" spans="2:8" ht="7.5" customHeight="1" thickBot="1">
      <c r="B4" s="8"/>
      <c r="C4" s="8"/>
      <c r="D4" s="8"/>
      <c r="E4" s="8"/>
      <c r="F4" s="8"/>
      <c r="G4" s="8"/>
      <c r="H4" s="8"/>
    </row>
    <row r="5" spans="2:8" ht="39.75" customHeight="1" thickBot="1" thickTop="1">
      <c r="B5" s="8"/>
      <c r="C5" s="10" t="s">
        <v>32</v>
      </c>
      <c r="D5" s="10" t="s">
        <v>33</v>
      </c>
      <c r="E5" s="10" t="s">
        <v>20</v>
      </c>
      <c r="F5" s="10" t="s">
        <v>34</v>
      </c>
      <c r="G5" s="10" t="s">
        <v>35</v>
      </c>
      <c r="H5" s="8"/>
    </row>
    <row r="6" spans="3:7" s="11" customFormat="1" ht="15" customHeight="1" thickTop="1">
      <c r="C6" s="12" t="s">
        <v>36</v>
      </c>
      <c r="D6" s="12" t="s">
        <v>37</v>
      </c>
      <c r="E6" s="13">
        <v>312500000</v>
      </c>
      <c r="F6" s="14">
        <v>1</v>
      </c>
      <c r="G6" s="15">
        <v>312500000</v>
      </c>
    </row>
    <row r="7" spans="3:7" s="11" customFormat="1" ht="15" customHeight="1">
      <c r="C7" s="12" t="s">
        <v>36</v>
      </c>
      <c r="D7" s="6" t="s">
        <v>38</v>
      </c>
      <c r="E7" s="13">
        <v>197500000</v>
      </c>
      <c r="F7" s="14">
        <v>1</v>
      </c>
      <c r="G7" s="15">
        <v>197500000</v>
      </c>
    </row>
    <row r="8" spans="3:7" s="11" customFormat="1" ht="15" customHeight="1">
      <c r="C8" s="6" t="s">
        <v>39</v>
      </c>
      <c r="D8" s="6" t="s">
        <v>38</v>
      </c>
      <c r="E8" s="16">
        <v>105000000</v>
      </c>
      <c r="F8" s="15">
        <v>1</v>
      </c>
      <c r="G8" s="15">
        <v>105000000</v>
      </c>
    </row>
    <row r="9" spans="3:7" s="11" customFormat="1" ht="15" customHeight="1">
      <c r="C9" s="6" t="s">
        <v>40</v>
      </c>
      <c r="D9" s="6" t="s">
        <v>38</v>
      </c>
      <c r="E9" s="16">
        <v>385000000</v>
      </c>
      <c r="F9" s="15">
        <v>1</v>
      </c>
      <c r="G9" s="15">
        <v>385000000</v>
      </c>
    </row>
    <row r="10" spans="3:7" s="11" customFormat="1" ht="15" customHeight="1" thickBot="1">
      <c r="C10" s="6" t="s">
        <v>41</v>
      </c>
      <c r="D10" s="6" t="s">
        <v>38</v>
      </c>
      <c r="E10" s="16">
        <v>250000000</v>
      </c>
      <c r="F10" s="15">
        <v>1</v>
      </c>
      <c r="G10" s="15">
        <v>250000000</v>
      </c>
    </row>
    <row r="11" spans="3:7" s="11" customFormat="1" ht="13.5" customHeight="1" thickBot="1">
      <c r="C11" s="7"/>
      <c r="D11" s="7"/>
      <c r="E11" s="17">
        <f>SUM(E6:E10)</f>
        <v>1250000000</v>
      </c>
      <c r="F11" s="7"/>
      <c r="G11" s="18">
        <f>SUM(G6:G10)</f>
        <v>1250000000</v>
      </c>
    </row>
    <row r="12" spans="3:7" ht="12.75">
      <c r="C12" s="19"/>
      <c r="D12" s="19"/>
      <c r="G12" s="15"/>
    </row>
    <row r="13" ht="12.75">
      <c r="G13" s="15"/>
    </row>
    <row r="14" ht="12.75"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showGridLines="0" zoomScale="130" zoomScaleNormal="130" zoomScalePageLayoutView="0" workbookViewId="0" topLeftCell="A3">
      <selection activeCell="A27" sqref="A27"/>
    </sheetView>
  </sheetViews>
  <sheetFormatPr defaultColWidth="9.140625" defaultRowHeight="12.75"/>
  <cols>
    <col min="1" max="1" width="9.140625" style="1" customWidth="1"/>
    <col min="2" max="2" width="27.421875" style="1" customWidth="1"/>
    <col min="3" max="6" width="12.28125" style="1" customWidth="1"/>
    <col min="7" max="7" width="11.57421875" style="1" customWidth="1"/>
    <col min="8" max="8" width="15.7109375" style="1" customWidth="1"/>
    <col min="9" max="9" width="11.421875" style="1" customWidth="1"/>
    <col min="10" max="16384" width="9.140625" style="1" customWidth="1"/>
  </cols>
  <sheetData>
    <row r="2" spans="5:10" ht="15" customHeight="1">
      <c r="E2" s="2"/>
      <c r="I2" s="3"/>
      <c r="J2" s="3"/>
    </row>
    <row r="3" spans="2:7" s="24" customFormat="1" ht="19.5" customHeight="1">
      <c r="B3" s="50" t="s">
        <v>21</v>
      </c>
      <c r="C3" s="50" t="s">
        <v>47</v>
      </c>
      <c r="D3" s="50"/>
      <c r="E3" s="50" t="s">
        <v>48</v>
      </c>
      <c r="F3" s="50"/>
      <c r="G3" s="50" t="s">
        <v>30</v>
      </c>
    </row>
    <row r="4" spans="2:7" s="24" customFormat="1" ht="33" customHeight="1">
      <c r="B4" s="50"/>
      <c r="C4" s="31" t="s">
        <v>20</v>
      </c>
      <c r="D4" s="31" t="s">
        <v>19</v>
      </c>
      <c r="E4" s="31" t="s">
        <v>20</v>
      </c>
      <c r="F4" s="31" t="s">
        <v>19</v>
      </c>
      <c r="G4" s="50"/>
    </row>
    <row r="5" spans="2:11" s="24" customFormat="1" ht="14.25" customHeight="1">
      <c r="B5" s="32" t="s">
        <v>13</v>
      </c>
      <c r="C5" s="33">
        <f>417406277-25000000</f>
        <v>392406277</v>
      </c>
      <c r="D5" s="34">
        <f>C5/C$10</f>
        <v>0.3139250216</v>
      </c>
      <c r="E5" s="33">
        <v>417406277</v>
      </c>
      <c r="F5" s="34">
        <f>E5/E$10</f>
        <v>0.3339250216</v>
      </c>
      <c r="G5" s="35">
        <f aca="true" t="shared" si="0" ref="G5:G10">(D5-F5)*100</f>
        <v>-1.9999999999999962</v>
      </c>
      <c r="K5" s="25"/>
    </row>
    <row r="6" spans="2:11" s="24" customFormat="1" ht="14.25" customHeight="1">
      <c r="B6" s="32" t="s">
        <v>22</v>
      </c>
      <c r="C6" s="33">
        <v>0</v>
      </c>
      <c r="D6" s="34">
        <f aca="true" t="shared" si="1" ref="D6:F10">C6/C$10</f>
        <v>0</v>
      </c>
      <c r="E6" s="33">
        <v>128102731</v>
      </c>
      <c r="F6" s="34">
        <f t="shared" si="1"/>
        <v>0.1024821848</v>
      </c>
      <c r="G6" s="35">
        <f t="shared" si="0"/>
        <v>-10.24821848</v>
      </c>
      <c r="K6" s="25"/>
    </row>
    <row r="7" spans="2:11" s="24" customFormat="1" ht="14.25" customHeight="1">
      <c r="B7" s="32" t="s">
        <v>53</v>
      </c>
      <c r="C7" s="33">
        <v>83952447</v>
      </c>
      <c r="D7" s="34">
        <f t="shared" si="1"/>
        <v>0.0671619576</v>
      </c>
      <c r="E7" s="36" t="s">
        <v>43</v>
      </c>
      <c r="F7" s="34" t="s">
        <v>42</v>
      </c>
      <c r="G7" s="35" t="s">
        <v>42</v>
      </c>
      <c r="K7" s="25"/>
    </row>
    <row r="8" spans="2:7" s="24" customFormat="1" ht="14.25" customHeight="1">
      <c r="B8" s="32" t="s">
        <v>54</v>
      </c>
      <c r="C8" s="33">
        <v>64594448</v>
      </c>
      <c r="D8" s="34">
        <f t="shared" si="1"/>
        <v>0.0516755584</v>
      </c>
      <c r="E8" s="33">
        <v>64594448</v>
      </c>
      <c r="F8" s="34">
        <f t="shared" si="1"/>
        <v>0.0516755584</v>
      </c>
      <c r="G8" s="35">
        <f t="shared" si="0"/>
        <v>0</v>
      </c>
    </row>
    <row r="9" spans="2:7" s="24" customFormat="1" ht="14.25" customHeight="1">
      <c r="B9" s="37" t="s">
        <v>55</v>
      </c>
      <c r="C9" s="38">
        <f>C10-C5-C6-C8-C7</f>
        <v>709046828</v>
      </c>
      <c r="D9" s="39">
        <f t="shared" si="1"/>
        <v>0.5672374624</v>
      </c>
      <c r="E9" s="38">
        <f>E10-E5-E6-E8</f>
        <v>639896544</v>
      </c>
      <c r="F9" s="39">
        <f t="shared" si="1"/>
        <v>0.5119172352</v>
      </c>
      <c r="G9" s="40">
        <f t="shared" si="0"/>
        <v>5.532022719999996</v>
      </c>
    </row>
    <row r="10" spans="2:7" s="24" customFormat="1" ht="13.5">
      <c r="B10" s="41" t="s">
        <v>15</v>
      </c>
      <c r="C10" s="42">
        <v>1250000000</v>
      </c>
      <c r="D10" s="43">
        <f t="shared" si="1"/>
        <v>1</v>
      </c>
      <c r="E10" s="42">
        <v>1250000000</v>
      </c>
      <c r="F10" s="43">
        <f t="shared" si="1"/>
        <v>1</v>
      </c>
      <c r="G10" s="44">
        <f t="shared" si="0"/>
        <v>0</v>
      </c>
    </row>
    <row r="11" spans="2:7" s="24" customFormat="1" ht="26.25" customHeight="1">
      <c r="B11" s="49" t="s">
        <v>49</v>
      </c>
      <c r="C11" s="49"/>
      <c r="D11" s="49"/>
      <c r="E11" s="49"/>
      <c r="F11" s="49"/>
      <c r="G11" s="49"/>
    </row>
    <row r="12" spans="2:10" ht="24.75" customHeight="1">
      <c r="B12" s="49" t="s">
        <v>50</v>
      </c>
      <c r="C12" s="49"/>
      <c r="D12" s="49"/>
      <c r="E12" s="49"/>
      <c r="F12" s="49"/>
      <c r="G12" s="49"/>
      <c r="I12" s="3"/>
      <c r="J12" s="3"/>
    </row>
    <row r="13" spans="2:10" ht="13.5">
      <c r="B13" s="45" t="s">
        <v>51</v>
      </c>
      <c r="C13" s="45"/>
      <c r="D13" s="45"/>
      <c r="E13" s="46"/>
      <c r="F13" s="45"/>
      <c r="G13" s="45"/>
      <c r="I13" s="3"/>
      <c r="J13" s="3"/>
    </row>
    <row r="14" spans="5:10" ht="13.5">
      <c r="E14" s="2"/>
      <c r="I14" s="3"/>
      <c r="J14" s="3"/>
    </row>
    <row r="15" spans="5:10" ht="13.5">
      <c r="E15" s="2"/>
      <c r="I15" s="3"/>
      <c r="J15" s="3"/>
    </row>
    <row r="16" spans="5:10" ht="13.5">
      <c r="E16" s="2"/>
      <c r="I16" s="3"/>
      <c r="J16" s="3"/>
    </row>
    <row r="17" spans="5:10" ht="13.5">
      <c r="E17" s="2"/>
      <c r="I17" s="3"/>
      <c r="J17" s="3"/>
    </row>
    <row r="18" spans="5:10" ht="13.5">
      <c r="E18" s="2"/>
      <c r="I18" s="3"/>
      <c r="J18" s="3"/>
    </row>
    <row r="19" spans="5:10" s="20" customFormat="1" ht="13.5">
      <c r="E19" s="21"/>
      <c r="I19" s="5"/>
      <c r="J19" s="5"/>
    </row>
    <row r="20" spans="5:10" s="20" customFormat="1" ht="13.5">
      <c r="E20" s="21"/>
      <c r="I20" s="5"/>
      <c r="J20" s="5"/>
    </row>
    <row r="21" s="20" customFormat="1" ht="13.5"/>
    <row r="22" s="20" customFormat="1" ht="13.5">
      <c r="C22" s="21"/>
    </row>
    <row r="23" s="20" customFormat="1" ht="13.5">
      <c r="C23" s="21"/>
    </row>
    <row r="24" s="20" customFormat="1" ht="13.5">
      <c r="C24" s="22"/>
    </row>
    <row r="25" s="20" customFormat="1" ht="13.5"/>
    <row r="26" s="20" customFormat="1" ht="13.5">
      <c r="C26" s="21"/>
    </row>
    <row r="27" s="20" customFormat="1" ht="13.5">
      <c r="C27" s="21"/>
    </row>
    <row r="28" s="20" customFormat="1" ht="13.5">
      <c r="C28" s="23"/>
    </row>
    <row r="29" s="20" customFormat="1" ht="13.5"/>
    <row r="30" s="20" customFormat="1" ht="13.5"/>
    <row r="31" s="20" customFormat="1" ht="13.5"/>
  </sheetData>
  <sheetProtection/>
  <mergeCells count="6">
    <mergeCell ref="B12:G12"/>
    <mergeCell ref="B3:B4"/>
    <mergeCell ref="C3:D3"/>
    <mergeCell ref="E3:F3"/>
    <mergeCell ref="G3:G4"/>
    <mergeCell ref="B11:G11"/>
  </mergeCells>
  <printOptions/>
  <pageMargins left="0.75" right="0.75" top="1" bottom="1" header="0.5" footer="0.5"/>
  <pageSetup horizontalDpi="600" verticalDpi="600" orientation="landscape" paperSize="9" r:id="rId1"/>
  <ignoredErrors>
    <ignoredError sqref="E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C5:H28"/>
  <sheetViews>
    <sheetView showGridLines="0" tabSelected="1" zoomScalePageLayoutView="0" workbookViewId="0" topLeftCell="A3">
      <selection activeCell="C23" sqref="C23:H23"/>
    </sheetView>
  </sheetViews>
  <sheetFormatPr defaultColWidth="9.140625" defaultRowHeight="12.75"/>
  <cols>
    <col min="1" max="2" width="9.140625" style="4" customWidth="1"/>
    <col min="3" max="3" width="3.7109375" style="4" customWidth="1"/>
    <col min="4" max="4" width="45.7109375" style="4" customWidth="1"/>
    <col min="5" max="5" width="11.140625" style="4" customWidth="1"/>
    <col min="6" max="7" width="8.28125" style="4" customWidth="1"/>
    <col min="8" max="8" width="11.140625" style="4" customWidth="1"/>
    <col min="9" max="16384" width="9.140625" style="4" customWidth="1"/>
  </cols>
  <sheetData>
    <row r="4" ht="7.5" customHeight="1"/>
    <row r="5" spans="3:8" ht="41.25" customHeight="1">
      <c r="C5" s="54" t="s">
        <v>0</v>
      </c>
      <c r="D5" s="54" t="s">
        <v>1</v>
      </c>
      <c r="E5" s="54" t="s">
        <v>58</v>
      </c>
      <c r="F5" s="54" t="s">
        <v>2</v>
      </c>
      <c r="G5" s="54" t="s">
        <v>3</v>
      </c>
      <c r="H5" s="54" t="s">
        <v>59</v>
      </c>
    </row>
    <row r="6" spans="3:8" ht="13.5">
      <c r="C6" s="55" t="s">
        <v>4</v>
      </c>
      <c r="D6" s="56" t="s">
        <v>5</v>
      </c>
      <c r="E6" s="57"/>
      <c r="F6" s="57"/>
      <c r="G6" s="57"/>
      <c r="H6" s="58"/>
    </row>
    <row r="7" spans="3:8" ht="16.5" customHeight="1">
      <c r="C7" s="48" t="s">
        <v>6</v>
      </c>
      <c r="D7" s="47" t="s">
        <v>23</v>
      </c>
      <c r="E7" s="48">
        <v>9000</v>
      </c>
      <c r="F7" s="48">
        <v>0</v>
      </c>
      <c r="G7" s="48">
        <v>0</v>
      </c>
      <c r="H7" s="48">
        <v>9000</v>
      </c>
    </row>
    <row r="8" spans="3:8" ht="16.5" customHeight="1">
      <c r="C8" s="27" t="s">
        <v>7</v>
      </c>
      <c r="D8" s="28" t="s">
        <v>26</v>
      </c>
      <c r="E8" s="27">
        <v>2627</v>
      </c>
      <c r="F8" s="27">
        <v>0</v>
      </c>
      <c r="G8" s="27">
        <v>0</v>
      </c>
      <c r="H8" s="27">
        <v>2627</v>
      </c>
    </row>
    <row r="9" spans="3:8" ht="16.5" customHeight="1">
      <c r="C9" s="27" t="s">
        <v>31</v>
      </c>
      <c r="D9" s="28" t="s">
        <v>16</v>
      </c>
      <c r="E9" s="27">
        <v>0</v>
      </c>
      <c r="F9" s="27">
        <v>0</v>
      </c>
      <c r="G9" s="27">
        <v>0</v>
      </c>
      <c r="H9" s="27">
        <v>0</v>
      </c>
    </row>
    <row r="10" spans="3:8" ht="16.5" customHeight="1">
      <c r="C10" s="27" t="s">
        <v>8</v>
      </c>
      <c r="D10" s="28" t="s">
        <v>56</v>
      </c>
      <c r="E10" s="27">
        <v>4500</v>
      </c>
      <c r="F10" s="27" t="s">
        <v>42</v>
      </c>
      <c r="G10" s="27" t="s">
        <v>42</v>
      </c>
      <c r="H10" s="27" t="s">
        <v>42</v>
      </c>
    </row>
    <row r="11" spans="3:8" ht="16.5" customHeight="1">
      <c r="C11" s="27" t="s">
        <v>9</v>
      </c>
      <c r="D11" s="28" t="s">
        <v>17</v>
      </c>
      <c r="E11" s="27">
        <v>0</v>
      </c>
      <c r="F11" s="27">
        <v>0</v>
      </c>
      <c r="G11" s="27">
        <v>0</v>
      </c>
      <c r="H11" s="27">
        <v>0</v>
      </c>
    </row>
    <row r="12" spans="3:8" ht="16.5" customHeight="1">
      <c r="C12" s="27" t="s">
        <v>10</v>
      </c>
      <c r="D12" s="28" t="s">
        <v>44</v>
      </c>
      <c r="E12" s="27">
        <v>512</v>
      </c>
      <c r="F12" s="27">
        <v>0</v>
      </c>
      <c r="G12" s="27">
        <v>0</v>
      </c>
      <c r="H12" s="27">
        <v>512</v>
      </c>
    </row>
    <row r="13" spans="3:8" ht="16.5" customHeight="1">
      <c r="C13" s="29" t="s">
        <v>14</v>
      </c>
      <c r="D13" s="30" t="s">
        <v>25</v>
      </c>
      <c r="E13" s="29">
        <v>3000</v>
      </c>
      <c r="F13" s="29">
        <v>0</v>
      </c>
      <c r="G13" s="29">
        <v>0</v>
      </c>
      <c r="H13" s="29">
        <v>3000</v>
      </c>
    </row>
    <row r="14" spans="3:8" ht="13.5">
      <c r="C14" s="59" t="s">
        <v>11</v>
      </c>
      <c r="D14" s="51" t="s">
        <v>12</v>
      </c>
      <c r="E14" s="52"/>
      <c r="F14" s="52"/>
      <c r="G14" s="52"/>
      <c r="H14" s="53"/>
    </row>
    <row r="15" spans="3:8" ht="16.5" customHeight="1">
      <c r="C15" s="48" t="s">
        <v>6</v>
      </c>
      <c r="D15" s="47" t="s">
        <v>18</v>
      </c>
      <c r="E15" s="48">
        <v>0</v>
      </c>
      <c r="F15" s="48">
        <v>0</v>
      </c>
      <c r="G15" s="48">
        <v>0</v>
      </c>
      <c r="H15" s="48">
        <v>0</v>
      </c>
    </row>
    <row r="16" spans="3:8" ht="24" customHeight="1">
      <c r="C16" s="27" t="s">
        <v>7</v>
      </c>
      <c r="D16" s="28" t="s">
        <v>24</v>
      </c>
      <c r="E16" s="27">
        <v>0</v>
      </c>
      <c r="F16" s="27">
        <v>0</v>
      </c>
      <c r="G16" s="27">
        <v>0</v>
      </c>
      <c r="H16" s="27">
        <v>0</v>
      </c>
    </row>
    <row r="17" spans="3:8" ht="17.25" customHeight="1">
      <c r="C17" s="27" t="s">
        <v>8</v>
      </c>
      <c r="D17" s="28" t="s">
        <v>27</v>
      </c>
      <c r="E17" s="27">
        <v>0</v>
      </c>
      <c r="F17" s="27">
        <v>0</v>
      </c>
      <c r="G17" s="27">
        <v>0</v>
      </c>
      <c r="H17" s="27">
        <v>0</v>
      </c>
    </row>
    <row r="18" spans="3:8" ht="14.25" customHeight="1">
      <c r="C18" s="27">
        <v>3</v>
      </c>
      <c r="D18" s="28" t="s">
        <v>52</v>
      </c>
      <c r="E18" s="27">
        <v>0</v>
      </c>
      <c r="F18" s="27">
        <v>0</v>
      </c>
      <c r="G18" s="27">
        <v>0</v>
      </c>
      <c r="H18" s="27">
        <v>0</v>
      </c>
    </row>
    <row r="19" spans="3:8" ht="14.25" customHeight="1">
      <c r="C19" s="27" t="s">
        <v>9</v>
      </c>
      <c r="D19" s="28" t="s">
        <v>57</v>
      </c>
      <c r="E19" s="27">
        <v>0</v>
      </c>
      <c r="F19" s="27" t="s">
        <v>42</v>
      </c>
      <c r="G19" s="27" t="s">
        <v>42</v>
      </c>
      <c r="H19" s="27" t="s">
        <v>42</v>
      </c>
    </row>
    <row r="20" spans="3:8" ht="14.25" customHeight="1">
      <c r="C20" s="27" t="s">
        <v>10</v>
      </c>
      <c r="D20" s="28" t="s">
        <v>29</v>
      </c>
      <c r="E20" s="27">
        <v>0</v>
      </c>
      <c r="F20" s="27">
        <v>0</v>
      </c>
      <c r="G20" s="27">
        <v>0</v>
      </c>
      <c r="H20" s="27">
        <v>0</v>
      </c>
    </row>
    <row r="21" spans="3:8" ht="14.25" customHeight="1">
      <c r="C21" s="27" t="s">
        <v>14</v>
      </c>
      <c r="D21" s="28" t="s">
        <v>45</v>
      </c>
      <c r="E21" s="27">
        <v>0</v>
      </c>
      <c r="F21" s="27">
        <v>0</v>
      </c>
      <c r="G21" s="27">
        <v>0</v>
      </c>
      <c r="H21" s="27">
        <v>0</v>
      </c>
    </row>
    <row r="22" spans="3:8" ht="14.25" customHeight="1">
      <c r="C22" s="26" t="s">
        <v>28</v>
      </c>
      <c r="D22" s="28" t="s">
        <v>46</v>
      </c>
      <c r="E22" s="27">
        <v>2570</v>
      </c>
      <c r="F22" s="27">
        <v>0</v>
      </c>
      <c r="G22" s="27">
        <v>0</v>
      </c>
      <c r="H22" s="27">
        <v>2570</v>
      </c>
    </row>
    <row r="23" spans="3:8" ht="18.75" customHeight="1">
      <c r="C23" s="60" t="s">
        <v>60</v>
      </c>
      <c r="D23" s="60"/>
      <c r="E23" s="60"/>
      <c r="F23" s="60"/>
      <c r="G23" s="60"/>
      <c r="H23" s="60"/>
    </row>
    <row r="24" spans="3:8" ht="12.75" customHeight="1">
      <c r="C24" s="61"/>
      <c r="D24" s="61"/>
      <c r="E24" s="61"/>
      <c r="F24" s="61"/>
      <c r="G24" s="61"/>
      <c r="H24" s="61"/>
    </row>
    <row r="25" ht="10.5" customHeight="1"/>
    <row r="28" spans="4:8" ht="12.75" customHeight="1">
      <c r="D28" s="62"/>
      <c r="E28" s="62"/>
      <c r="F28" s="62"/>
      <c r="G28" s="62"/>
      <c r="H28" s="62"/>
    </row>
  </sheetData>
  <sheetProtection/>
  <mergeCells count="5">
    <mergeCell ref="D6:H6"/>
    <mergeCell ref="D14:H14"/>
    <mergeCell ref="D28:H28"/>
    <mergeCell ref="C23:H23"/>
    <mergeCell ref="C24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N1401324</dc:creator>
  <cp:keywords/>
  <dc:description/>
  <cp:lastModifiedBy>barbara</cp:lastModifiedBy>
  <dcterms:created xsi:type="dcterms:W3CDTF">2008-04-14T07:54:26Z</dcterms:created>
  <dcterms:modified xsi:type="dcterms:W3CDTF">2014-03-27T09:04:01Z</dcterms:modified>
  <cp:category/>
  <cp:version/>
  <cp:contentType/>
  <cp:contentStatus/>
</cp:coreProperties>
</file>